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175" activeTab="0"/>
  </bookViews>
  <sheets>
    <sheet name="8.1" sheetId="1" r:id="rId1"/>
  </sheets>
  <definedNames>
    <definedName name="_1_1">'8.1'!$B$8</definedName>
    <definedName name="_1_10">'8.1'!$B$17</definedName>
    <definedName name="_1_11">'8.1'!$B$18</definedName>
    <definedName name="_1_12">'8.1'!$B$19</definedName>
    <definedName name="_1_13">'8.1'!$B$20</definedName>
    <definedName name="_1_14">'8.1'!$B$21</definedName>
    <definedName name="_1_15">'8.1'!$B$22</definedName>
    <definedName name="_1_16">'8.1'!$B$23</definedName>
    <definedName name="_1_17">'8.1'!$B$24</definedName>
    <definedName name="_1_18">'8.1'!$B$25</definedName>
    <definedName name="_1_2">'8.1'!$B$9</definedName>
    <definedName name="_1_3">'8.1'!$B$10</definedName>
    <definedName name="_1_4">'8.1'!$B$11</definedName>
    <definedName name="_1_5">'8.1'!$B$12</definedName>
    <definedName name="_1_6">'8.1'!$B$13</definedName>
    <definedName name="_1_7">'8.1'!$B$14</definedName>
    <definedName name="_1_8">'8.1'!$B$15</definedName>
    <definedName name="_1_9">'8.1'!$B$16</definedName>
    <definedName name="_2_1">'8.1'!$D$8</definedName>
    <definedName name="_2_10">'8.1'!$D$17</definedName>
    <definedName name="_2_11">'8.1'!$D$18</definedName>
    <definedName name="_2_12">'8.1'!$D$19</definedName>
    <definedName name="_2_13">'8.1'!$D$20</definedName>
    <definedName name="_2_14">'8.1'!$D$21</definedName>
    <definedName name="_2_15">'8.1'!$D$22</definedName>
    <definedName name="_2_16">'8.1'!$D$23</definedName>
    <definedName name="_2_17">'8.1'!$D$24</definedName>
    <definedName name="_2_18">'8.1'!$D$25</definedName>
    <definedName name="_2_2">'8.1'!$D$9</definedName>
    <definedName name="_2_3">'8.1'!$D$10</definedName>
    <definedName name="_2_4">'8.1'!$D$11</definedName>
    <definedName name="_2_5">'8.1'!$D$12</definedName>
    <definedName name="_2_6">'8.1'!$D$13</definedName>
    <definedName name="_2_7">'8.1'!$D$14</definedName>
    <definedName name="_2_8">'8.1'!$D$15</definedName>
    <definedName name="_2_9">'8.1'!$D$16</definedName>
    <definedName name="_3_1">'8.1'!$F$8</definedName>
    <definedName name="_3_10">'8.1'!$F$17</definedName>
    <definedName name="_3_11">'8.1'!$F$18</definedName>
    <definedName name="_3_12">'8.1'!$F$19</definedName>
    <definedName name="_3_13">'8.1'!$F$20</definedName>
    <definedName name="_3_14">'8.1'!$F$21</definedName>
    <definedName name="_3_15">'8.1'!$F$22</definedName>
    <definedName name="_3_16">'8.1'!$F$23</definedName>
    <definedName name="_3_17">'8.1'!$F$24</definedName>
    <definedName name="_3_18">'8.1'!$F$25</definedName>
    <definedName name="_3_2">'8.1'!$F$9</definedName>
    <definedName name="_3_3">'8.1'!$F$10</definedName>
    <definedName name="_3_4">'8.1'!$F$11</definedName>
    <definedName name="_3_5">'8.1'!$F$12</definedName>
    <definedName name="_3_6">'8.1'!$F$13</definedName>
    <definedName name="_3_7">'8.1'!$F$14</definedName>
    <definedName name="_3_8">'8.1'!$F$15</definedName>
    <definedName name="_3_9">'8.1'!$F$16</definedName>
    <definedName name="_4_1">'8.1'!$H$8</definedName>
    <definedName name="_4_10">'8.1'!$H$17</definedName>
    <definedName name="_4_11">'8.1'!$H$18</definedName>
    <definedName name="_4_12">'8.1'!$H$19</definedName>
    <definedName name="_4_13">'8.1'!$H$20</definedName>
    <definedName name="_4_14">'8.1'!$H$21</definedName>
    <definedName name="_4_15">'8.1'!$H$22</definedName>
    <definedName name="_4_16">'8.1'!$F$23</definedName>
    <definedName name="_4_17">'8.1'!$F$24</definedName>
    <definedName name="_4_18">'8.1'!$H$25</definedName>
    <definedName name="_4_2">'8.1'!$H$9</definedName>
    <definedName name="_4_3">'8.1'!$H$10</definedName>
    <definedName name="_4_4">'8.1'!$H$11</definedName>
    <definedName name="_4_5">'8.1'!$H$12</definedName>
    <definedName name="_4_6">'8.1'!$H$13</definedName>
    <definedName name="_4_7">'8.1'!$H$14</definedName>
    <definedName name="_4_8">'8.1'!$H$15</definedName>
    <definedName name="_4_9">'8.1'!$H$16</definedName>
    <definedName name="Collum_1">'8.1'!$H$6</definedName>
    <definedName name="Collum_2">'8.1'!$F$6</definedName>
    <definedName name="Collum_3">'8.1'!$D$6</definedName>
    <definedName name="Collum_4">'8.1'!$B$6</definedName>
    <definedName name="Tit_Date">'8.1'!$B$5</definedName>
    <definedName name="Tit_MR">'8.1'!$B$3</definedName>
    <definedName name="Tit_reg">'8.1'!$B$2</definedName>
    <definedName name="Tit_SAO">'8.1'!$B$4</definedName>
  </definedNames>
  <calcPr fullCalcOnLoad="1"/>
</workbook>
</file>

<file path=xl/sharedStrings.xml><?xml version="1.0" encoding="utf-8"?>
<sst xmlns="http://schemas.openxmlformats.org/spreadsheetml/2006/main" count="37" uniqueCount="31">
  <si>
    <t>Регион</t>
  </si>
  <si>
    <t>Район</t>
  </si>
  <si>
    <t>Сельское поселение</t>
  </si>
  <si>
    <t>Дата формирования</t>
  </si>
  <si>
    <t>Показатели</t>
  </si>
  <si>
    <t>%</t>
  </si>
  <si>
    <t>ед.</t>
  </si>
  <si>
    <t xml:space="preserve">    сельское хозяйство, охота и лесное  хозяйство</t>
  </si>
  <si>
    <t xml:space="preserve">    рыболовство, рыбоводство </t>
  </si>
  <si>
    <t xml:space="preserve">    добыча полезных ископаемых</t>
  </si>
  <si>
    <t xml:space="preserve">    обрабатывающие производства</t>
  </si>
  <si>
    <t xml:space="preserve">    строительство</t>
  </si>
  <si>
    <t xml:space="preserve">    оптовая и розничная торговля; ремонт автотранспортных средств, мотоциклов, бытовых изделий 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</si>
  <si>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</si>
  <si>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</si>
  <si>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финансовая деятельность</t>
  </si>
  <si>
    <t xml:space="preserve">    операции с недвижимым имуществом, аренда и предоставление услуг</t>
  </si>
  <si>
    <t xml:space="preserve">    государственное управление и обеспечение военной безопасности; обязательное социальное обеспечение</t>
  </si>
  <si>
    <t xml:space="preserve">    образование</t>
  </si>
  <si>
    <t xml:space="preserve">    здравоохранение и предоставление    социальных услуг</t>
  </si>
  <si>
    <t xml:space="preserve">    предоставление прочих коммунальных, социальных и персональных  услуг</t>
  </si>
  <si>
    <t xml:space="preserve">    предоставление услуг по ведению  домашнего хозяйства</t>
  </si>
  <si>
    <t xml:space="preserve">    виды экономической деятельности,  не установленные при госрегистрации</t>
  </si>
  <si>
    <t>Таблица 8.1</t>
  </si>
  <si>
    <t xml:space="preserve">    производство и распределение    э/э,  газа и воды</t>
  </si>
  <si>
    <t>Количество организаций, всего</t>
  </si>
  <si>
    <t>Количество организаций по видам экономической деятельности (на начало года)</t>
  </si>
  <si>
    <t xml:space="preserve">Вавожский район                                                                                     </t>
  </si>
  <si>
    <t xml:space="preserve">Удмуртская Респ                                                                                     </t>
  </si>
  <si>
    <t>Гурезь-Пудгинский</t>
  </si>
  <si>
    <t>29.04.2010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</si>
</sst>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7" fillId="20" borderId="1" applyNumberFormat="0" applyAlignment="0" applyProtection="0"/>
    <xf numFmtId="0" fontId="12" fillId="21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wrapText="1" indent="2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 indent="2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 horizontal="left" indent="2"/>
    </xf>
    <xf numFmtId="9" fontId="0" fillId="0" borderId="11" xfId="58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02" zoomScaleNormal="102" zoomScalePageLayoutView="0" workbookViewId="0" topLeftCell="A1">
      <selection activeCell="A1" sqref="A1:F1"/>
    </sheetView>
  </sheetViews>
  <sheetFormatPr defaultColWidth="9.140625" defaultRowHeight="15"/>
  <cols>
    <col min="1" max="1" width="57.00390625" style="0" customWidth="1"/>
    <col min="2" max="2" width="8.140625" style="0" customWidth="1"/>
    <col min="3" max="3" width="8.8515625" style="3" customWidth="1"/>
    <col min="4" max="4" width="6.7109375" style="0" customWidth="1"/>
  </cols>
  <sheetData>
    <row r="1" spans="1:15" ht="16.5" customHeight="1">
      <c r="A1" s="12" t="s">
        <v>26</v>
      </c>
      <c r="B1" s="12"/>
      <c r="C1" s="12"/>
      <c r="D1" s="12"/>
      <c r="E1" s="12"/>
      <c r="F1" s="12"/>
      <c r="G1" s="11" t="s">
        <v>23</v>
      </c>
      <c r="H1" s="11"/>
      <c r="I1" s="1"/>
      <c r="J1" s="1"/>
      <c r="K1" s="1"/>
      <c r="L1" s="1"/>
      <c r="M1" s="1"/>
      <c r="N1" s="1"/>
      <c r="O1" s="1"/>
    </row>
    <row r="2" spans="1:14" ht="15.75">
      <c r="A2" s="2" t="s">
        <v>0</v>
      </c>
      <c r="B2" s="9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" t="s">
        <v>1</v>
      </c>
      <c r="B3" s="9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2</v>
      </c>
      <c r="B4" s="9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2" t="s">
        <v>3</v>
      </c>
      <c r="B5" s="9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5.75">
      <c r="A6" s="15" t="s">
        <v>4</v>
      </c>
      <c r="B6" s="13">
        <v>2007</v>
      </c>
      <c r="C6" s="14"/>
      <c r="D6" s="13">
        <v>2008</v>
      </c>
      <c r="E6" s="14"/>
      <c r="F6" s="13">
        <v>2009</v>
      </c>
      <c r="G6" s="14"/>
      <c r="H6" s="13">
        <v>2010</v>
      </c>
      <c r="I6" s="14"/>
      <c r="J6" s="1"/>
      <c r="K6" s="1"/>
      <c r="L6" s="1"/>
      <c r="M6" s="1"/>
      <c r="N6" s="1"/>
      <c r="O6" s="1"/>
    </row>
    <row r="7" spans="1:9" ht="15" customHeight="1">
      <c r="A7" s="16"/>
      <c r="B7" s="6" t="s">
        <v>6</v>
      </c>
      <c r="C7" s="6" t="s">
        <v>5</v>
      </c>
      <c r="D7" s="6" t="s">
        <v>6</v>
      </c>
      <c r="E7" s="6" t="s">
        <v>5</v>
      </c>
      <c r="F7" s="6" t="s">
        <v>6</v>
      </c>
      <c r="G7" s="6" t="s">
        <v>5</v>
      </c>
      <c r="H7" s="6" t="s">
        <v>6</v>
      </c>
      <c r="I7" s="6" t="s">
        <v>5</v>
      </c>
    </row>
    <row r="8" spans="1:9" ht="15.75">
      <c r="A8" s="8" t="s">
        <v>25</v>
      </c>
      <c r="B8" s="5"/>
      <c r="C8" s="5"/>
      <c r="D8" s="4"/>
      <c r="E8" s="4"/>
      <c r="F8" s="4"/>
      <c r="G8" s="4"/>
      <c r="H8" s="4">
        <v>14</v>
      </c>
      <c r="I8" s="4"/>
    </row>
    <row r="9" spans="1:9" ht="15.75">
      <c r="A9" s="8" t="s">
        <v>7</v>
      </c>
      <c r="B9" s="5"/>
      <c r="C9" s="10">
        <f>IF(_1_1=0,,_1_2/_1_1)</f>
        <v>0</v>
      </c>
      <c r="D9" s="4"/>
      <c r="E9" s="10">
        <f>IF(_2_1=0,,_2_2/_2_1)</f>
        <v>0</v>
      </c>
      <c r="F9" s="4"/>
      <c r="G9" s="10">
        <f>IF(_3_1=0,,_3_2/_3_1)</f>
        <v>0</v>
      </c>
      <c r="H9" s="4">
        <v>3</v>
      </c>
      <c r="I9" s="10">
        <f>IF(_4_1=0,,_4_2/_4_1)</f>
        <v>0.21428571428571427</v>
      </c>
    </row>
    <row r="10" spans="1:9" ht="15.75">
      <c r="A10" s="8" t="s">
        <v>8</v>
      </c>
      <c r="B10" s="5"/>
      <c r="C10" s="10">
        <f>IF(_1_1=0,,_1_3/_1_1)</f>
        <v>0</v>
      </c>
      <c r="D10" s="4"/>
      <c r="E10" s="10">
        <f>IF(_2_1=0,,_2_3/_2_1)</f>
        <v>0</v>
      </c>
      <c r="F10" s="4"/>
      <c r="G10" s="10">
        <f>IF(_3_1=0,,_3_3/_3_1)</f>
        <v>0</v>
      </c>
      <c r="H10" s="4"/>
      <c r="I10" s="10">
        <f>IF(_4_1=0,,_4_3/_4_1)</f>
        <v>0</v>
      </c>
    </row>
    <row r="11" spans="1:9" ht="15" customHeight="1">
      <c r="A11" s="8" t="s">
        <v>9</v>
      </c>
      <c r="B11" s="5"/>
      <c r="C11" s="10">
        <f>IF(_1_1=0,,_1_4/_1_1)</f>
        <v>0</v>
      </c>
      <c r="D11" s="4"/>
      <c r="E11" s="10">
        <f>IF(_2_1=0,,_2_4/_2_1)</f>
        <v>0</v>
      </c>
      <c r="F11" s="4"/>
      <c r="G11" s="10">
        <f>IF(_3_1=0,,_3_4/_3_1)</f>
        <v>0</v>
      </c>
      <c r="H11" s="4"/>
      <c r="I11" s="10">
        <f>IF(_4_1=0,,_4_4/_4_1)</f>
        <v>0</v>
      </c>
    </row>
    <row r="12" spans="1:9" ht="15.75" customHeight="1">
      <c r="A12" s="8" t="s">
        <v>10</v>
      </c>
      <c r="B12" s="5"/>
      <c r="C12" s="10">
        <f>IF(_1_1=0,,_1_5/_1_1)</f>
        <v>0</v>
      </c>
      <c r="D12" s="4"/>
      <c r="E12" s="10">
        <f>IF(_2_1=0,,_2_5/_2_1)</f>
        <v>0</v>
      </c>
      <c r="F12" s="4"/>
      <c r="G12" s="10">
        <f>IF(_3_1=0,,_3_5/_3_1)</f>
        <v>0</v>
      </c>
      <c r="H12" s="4"/>
      <c r="I12" s="10">
        <f>IF(_4_1=0,,_4_5/_4_1)</f>
        <v>0</v>
      </c>
    </row>
    <row r="13" spans="1:9" ht="15.75">
      <c r="A13" s="8" t="s">
        <v>24</v>
      </c>
      <c r="B13" s="5"/>
      <c r="C13" s="10">
        <f>IF(_1_1=0,,_1_6/_1_1)</f>
        <v>0</v>
      </c>
      <c r="D13" s="4"/>
      <c r="E13" s="10">
        <f>IF(_2_1=0,,_2_6/_2_1)</f>
        <v>0</v>
      </c>
      <c r="F13" s="4"/>
      <c r="G13" s="10">
        <f>IF(_3_1=0,,_3_6/_3_1)</f>
        <v>0</v>
      </c>
      <c r="H13" s="4"/>
      <c r="I13" s="10">
        <f>IF(_4_1=0,,_4_6/_4_1)</f>
        <v>0</v>
      </c>
    </row>
    <row r="14" spans="1:9" ht="18" customHeight="1">
      <c r="A14" s="8" t="s">
        <v>11</v>
      </c>
      <c r="B14" s="5"/>
      <c r="C14" s="10">
        <f>IF(_1_1=0,,_1_7/_1_1)</f>
        <v>0</v>
      </c>
      <c r="D14" s="4"/>
      <c r="E14" s="10">
        <f>IF(_2_1=0,,_2_7/_2_1)</f>
        <v>0</v>
      </c>
      <c r="F14" s="4"/>
      <c r="G14" s="10">
        <f>IF(_3_1=0,,_3_7/_3_1)</f>
        <v>0</v>
      </c>
      <c r="H14" s="4"/>
      <c r="I14" s="10">
        <f>IF(_4_1=0,,_4_7/_4_1)</f>
        <v>0</v>
      </c>
    </row>
    <row r="15" spans="1:9" ht="47.25">
      <c r="A15" s="8" t="s">
        <v>12</v>
      </c>
      <c r="B15" s="5"/>
      <c r="C15" s="10">
        <f>IF(_1_1=0,,_1_8/_1_1)</f>
        <v>0</v>
      </c>
      <c r="D15" s="4"/>
      <c r="E15" s="10">
        <f>IF(_2_1=0,,_2_8/_2_1)</f>
        <v>0</v>
      </c>
      <c r="F15" s="4"/>
      <c r="G15" s="10">
        <f>IF(_3_1=0,,_3_8/_3_1)</f>
        <v>0</v>
      </c>
      <c r="H15" s="4">
        <v>2</v>
      </c>
      <c r="I15" s="10">
        <f>IF(_4_1=0,,_4_8/_4_1)</f>
        <v>0.14285714285714285</v>
      </c>
    </row>
    <row r="16" spans="1:9" ht="15.75">
      <c r="A16" s="8" t="s">
        <v>13</v>
      </c>
      <c r="B16" s="4"/>
      <c r="C16" s="10">
        <f>IF(_1_1=0,,_1_9/_1_1)</f>
        <v>0</v>
      </c>
      <c r="D16" s="4"/>
      <c r="E16" s="10">
        <f>IF(_2_1=0,,_2_9/_2_1)</f>
        <v>0</v>
      </c>
      <c r="F16" s="4"/>
      <c r="G16" s="10">
        <f>IF(_3_1=0,,_3_9/_3_1)</f>
        <v>0</v>
      </c>
      <c r="H16" s="4"/>
      <c r="I16" s="10">
        <f>IF(_4_1=0,,_4_9/_4_1)</f>
        <v>0</v>
      </c>
    </row>
    <row r="17" spans="1:9" ht="15.75">
      <c r="A17" s="8" t="s">
        <v>14</v>
      </c>
      <c r="B17" s="7"/>
      <c r="C17" s="10">
        <f>IF(_1_1=0,,_1_10/_1_1)</f>
        <v>0</v>
      </c>
      <c r="D17" s="4"/>
      <c r="E17" s="10">
        <f>IF(_2_1=0,,_2_10/_2_1)</f>
        <v>0</v>
      </c>
      <c r="F17" s="4"/>
      <c r="G17" s="10">
        <f>IF(_3_1=0,,_3_10/_3_1)</f>
        <v>0</v>
      </c>
      <c r="H17" s="4"/>
      <c r="I17" s="10">
        <f>IF(_4_1=0,,_4_10/_4_1)</f>
        <v>0</v>
      </c>
    </row>
    <row r="18" spans="1:9" ht="15.75">
      <c r="A18" s="8" t="s">
        <v>15</v>
      </c>
      <c r="B18" s="7"/>
      <c r="C18" s="10">
        <f>IF(_1_1=0,,_1_11/_1_1)</f>
        <v>0</v>
      </c>
      <c r="D18" s="4"/>
      <c r="E18" s="10">
        <f>IF(_2_1=0,,_2_11/_2_1)</f>
        <v>0</v>
      </c>
      <c r="F18" s="4"/>
      <c r="G18" s="10">
        <f>IF(_3_1=0,,_3_11/_3_1)</f>
        <v>0</v>
      </c>
      <c r="H18" s="4"/>
      <c r="I18" s="10">
        <f>IF(_4_1=0,,_4_11/_4_1)</f>
        <v>0</v>
      </c>
    </row>
    <row r="19" spans="1:9" ht="31.5">
      <c r="A19" s="8" t="s">
        <v>16</v>
      </c>
      <c r="B19" s="7"/>
      <c r="C19" s="10">
        <f>IF(_1_1=0,,_1_12/_1_1)</f>
        <v>0</v>
      </c>
      <c r="D19" s="4"/>
      <c r="E19" s="10">
        <f>IF(_2_1=0,,_2_12/_2_1)</f>
        <v>0</v>
      </c>
      <c r="F19" s="4"/>
      <c r="G19" s="10">
        <f>IF(_3_1=0,,_3_12/_3_1)</f>
        <v>0</v>
      </c>
      <c r="H19" s="4"/>
      <c r="I19" s="10">
        <f>IF(_4_1=0,,_4_12/_4_1)</f>
        <v>0</v>
      </c>
    </row>
    <row r="20" spans="1:9" ht="31.5">
      <c r="A20" s="8" t="s">
        <v>17</v>
      </c>
      <c r="B20" s="7"/>
      <c r="C20" s="10">
        <f>IF(_1_1=0,,_1_13/_1_1)</f>
        <v>0</v>
      </c>
      <c r="D20" s="4"/>
      <c r="E20" s="10">
        <f>IF(_2_1=0,,_2_13/_2_1)</f>
        <v>0</v>
      </c>
      <c r="F20" s="4"/>
      <c r="G20" s="10">
        <f>IF(_3_1=0,,_3_13/_3_1)</f>
        <v>0</v>
      </c>
      <c r="H20" s="4"/>
      <c r="I20" s="10">
        <f>IF(_4_1=0,,_4_13/_4_1)</f>
        <v>0</v>
      </c>
    </row>
    <row r="21" spans="1:9" ht="15.75">
      <c r="A21" s="8" t="s">
        <v>18</v>
      </c>
      <c r="B21" s="4"/>
      <c r="C21" s="10">
        <f>IF(_1_1=0,,_1_14/_1_1)</f>
        <v>0</v>
      </c>
      <c r="D21" s="7"/>
      <c r="E21" s="10">
        <f>IF(_2_1=0,,_2_14/_2_1)</f>
        <v>0</v>
      </c>
      <c r="F21" s="4"/>
      <c r="G21" s="10">
        <f>IF(_3_1=0,,_3_14/_3_1)</f>
        <v>0</v>
      </c>
      <c r="H21" s="4">
        <v>5</v>
      </c>
      <c r="I21" s="10">
        <f>IF(_4_1=0,,_4_14/_4_1)</f>
        <v>0.35714285714285715</v>
      </c>
    </row>
    <row r="22" spans="1:9" ht="17.25" customHeight="1">
      <c r="A22" s="8" t="s">
        <v>19</v>
      </c>
      <c r="B22" s="4"/>
      <c r="C22" s="10">
        <f>IF(_1_1=0,,_1_15/_1_1)</f>
        <v>0</v>
      </c>
      <c r="D22" s="7"/>
      <c r="E22" s="10">
        <f>IF(_2_1=0,,_2_15/_2_1)</f>
        <v>0</v>
      </c>
      <c r="F22" s="4"/>
      <c r="G22" s="10">
        <f>IF(_3_1=0,,_3_15/_3_1)</f>
        <v>0</v>
      </c>
      <c r="H22" s="4">
        <v>4</v>
      </c>
      <c r="I22" s="10">
        <f>IF(_4_1=0,,_4_15/_4_1)</f>
        <v>0.2857142857142857</v>
      </c>
    </row>
    <row r="23" spans="1:9" ht="31.5">
      <c r="A23" s="8" t="s">
        <v>20</v>
      </c>
      <c r="B23" s="4"/>
      <c r="C23" s="10">
        <f>IF(_1_1=0,,_1_16/_1_1)</f>
        <v>0</v>
      </c>
      <c r="D23" s="7"/>
      <c r="E23" s="10">
        <f>IF(_2_1=0,,_2_16/_2_1)</f>
        <v>0</v>
      </c>
      <c r="F23" s="4"/>
      <c r="G23" s="10">
        <f>IF(_3_1=0,,_3_16/_3_1)</f>
        <v>0</v>
      </c>
      <c r="H23" s="4"/>
      <c r="I23" s="10">
        <f>IF(_4_1=0,,_4_16/_4_1)</f>
        <v>0</v>
      </c>
    </row>
    <row r="24" spans="1:9" ht="19.5" customHeight="1">
      <c r="A24" s="8" t="s">
        <v>21</v>
      </c>
      <c r="B24" s="4"/>
      <c r="C24" s="10">
        <f>IF(_1_1=0,,_1_17/_1_1)</f>
        <v>0</v>
      </c>
      <c r="D24" s="7"/>
      <c r="E24" s="10">
        <f>IF(_2_1=0,,_2_17/_2_1)</f>
        <v>0</v>
      </c>
      <c r="F24" s="4"/>
      <c r="G24" s="10">
        <f>IF(_3_1=0,,_3_17/_3_1)</f>
        <v>0</v>
      </c>
      <c r="H24" s="4"/>
      <c r="I24" s="10">
        <f>IF(_4_1=0,,_4_17/_4_1)</f>
        <v>0</v>
      </c>
    </row>
    <row r="25" spans="1:9" ht="31.5">
      <c r="A25" s="8" t="s">
        <v>22</v>
      </c>
      <c r="B25" s="4"/>
      <c r="C25" s="10">
        <f>IF(_1_1=0,,_1_18/_1_1)</f>
        <v>0</v>
      </c>
      <c r="D25" s="7"/>
      <c r="E25" s="10">
        <f>IF(_2_1=0,,_2_18/_2_1)</f>
        <v>0</v>
      </c>
      <c r="F25" s="4"/>
      <c r="G25" s="10">
        <f>IF(_3_1=0,,_3_18/_3_1)</f>
        <v>0</v>
      </c>
      <c r="H25" s="4"/>
      <c r="I25" s="10">
        <f>IF(_4_1=0,,_4_18/_4_1)</f>
        <v>0</v>
      </c>
    </row>
  </sheetData>
  <sheetProtection/>
  <mergeCells count="7">
    <mergeCell ref="G1:H1"/>
    <mergeCell ref="A1:F1"/>
    <mergeCell ref="B6:C6"/>
    <mergeCell ref="D6:E6"/>
    <mergeCell ref="H6:I6"/>
    <mergeCell ref="A6:A7"/>
    <mergeCell ref="F6:G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Федонина Людмила</dc:creator>
  <cp:keywords/>
  <dc:description/>
  <cp:lastModifiedBy>USER</cp:lastModifiedBy>
  <cp:lastPrinted>2008-12-02T10:07:19Z</cp:lastPrinted>
  <dcterms:created xsi:type="dcterms:W3CDTF">2008-11-14T12:05:42Z</dcterms:created>
  <dcterms:modified xsi:type="dcterms:W3CDTF">2010-04-29T13:07:12Z</dcterms:modified>
  <cp:category/>
  <cp:version/>
  <cp:contentType/>
  <cp:contentStatus/>
</cp:coreProperties>
</file>